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24226"/>
  <mc:AlternateContent xmlns:mc="http://schemas.openxmlformats.org/markup-compatibility/2006">
    <mc:Choice Requires="x15">
      <x15ac:absPath xmlns:x15ac="http://schemas.microsoft.com/office/spreadsheetml/2010/11/ac" url="https://rkas.sharepoint.com/Kliendisuhted/ri ja halduslepingud/YLEP 2024/SOM/SKA/Pärnu mnt 139/"/>
    </mc:Choice>
  </mc:AlternateContent>
  <xr:revisionPtr revIDLastSave="449" documentId="13_ncr:1_{13CC1A2F-78C5-412C-AD79-42BE173E3474}" xr6:coauthVersionLast="47" xr6:coauthVersionMax="47" xr10:uidLastSave="{4CBB0BEC-54DC-40C1-BFB3-25798E9DA805}"/>
  <bookViews>
    <workbookView xWindow="38280" yWindow="-120" windowWidth="38640" windowHeight="21120" tabRatio="842" xr2:uid="{00000000-000D-0000-FFFF-FFFF00000000}"/>
  </bookViews>
  <sheets>
    <sheet name="Lisa 3"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3" i="2" l="1"/>
  <c r="F32" i="2"/>
  <c r="F13" i="2"/>
  <c r="F21" i="2"/>
  <c r="F30" i="2"/>
  <c r="E30" i="2"/>
  <c r="E21" i="2"/>
  <c r="F26" i="2"/>
  <c r="F24" i="2" l="1"/>
  <c r="F17" i="2"/>
  <c r="F27" i="2" l="1"/>
  <c r="F28" i="2"/>
  <c r="F29" i="2"/>
  <c r="F18" i="2"/>
  <c r="F19" i="2"/>
  <c r="F20" i="2"/>
  <c r="E32" i="2" l="1"/>
  <c r="E33" i="2" s="1"/>
  <c r="E34" i="2" s="1"/>
  <c r="F35" i="2" l="1"/>
  <c r="F34" i="2"/>
  <c r="F36" i="2" s="1"/>
</calcChain>
</file>

<file path=xl/sharedStrings.xml><?xml version="1.0" encoding="utf-8"?>
<sst xmlns="http://schemas.openxmlformats.org/spreadsheetml/2006/main" count="55" uniqueCount="47">
  <si>
    <t>Lisa 3</t>
  </si>
  <si>
    <t xml:space="preserve"> üürilepingule nr KPJ-4/2024-82</t>
  </si>
  <si>
    <t>Üür ja kõrvalteenuste tasu 01.10.2025 - 31.12.2026</t>
  </si>
  <si>
    <t>Üürnik</t>
  </si>
  <si>
    <t>Sotsiaalkindlustusamet</t>
  </si>
  <si>
    <t>Üüripinna aadress</t>
  </si>
  <si>
    <t>Pärnu mnt 139, Tallinn</t>
  </si>
  <si>
    <t>Üüripind (hooned)</t>
  </si>
  <si>
    <r>
      <t>m</t>
    </r>
    <r>
      <rPr>
        <b/>
        <vertAlign val="superscript"/>
        <sz val="11"/>
        <color indexed="8"/>
        <rFont val="Times New Roman"/>
        <family val="1"/>
      </rPr>
      <t>2</t>
    </r>
  </si>
  <si>
    <t>Kinnistu pindala</t>
  </si>
  <si>
    <t xml:space="preserve">Üüriteenused ja üür  </t>
  </si>
  <si>
    <r>
      <t>EUR/m</t>
    </r>
    <r>
      <rPr>
        <b/>
        <vertAlign val="superscript"/>
        <sz val="11"/>
        <color indexed="8"/>
        <rFont val="Times New Roman"/>
        <family val="1"/>
      </rPr>
      <t>2</t>
    </r>
  </si>
  <si>
    <t>summa kuus</t>
  </si>
  <si>
    <t xml:space="preserve">Muutmise alus </t>
  </si>
  <si>
    <t>Märkused</t>
  </si>
  <si>
    <t>Netoüür</t>
  </si>
  <si>
    <t>Indekseerimine* alates 01.01.2027.a, 31.dets THI, max 3% aastas</t>
  </si>
  <si>
    <t>Käibemaksu ei lisandu</t>
  </si>
  <si>
    <t>Remonttööd</t>
  </si>
  <si>
    <t>Omanikukohustused</t>
  </si>
  <si>
    <t>Tugiteenused (720, 742, 743)</t>
  </si>
  <si>
    <t>Kinnisvara haldamine (haldusteenus)</t>
  </si>
  <si>
    <t>Tasumise periood 01.10.2025 - 30.09.2030, lisandub käibemaks</t>
  </si>
  <si>
    <t>Tehnohooldus</t>
  </si>
  <si>
    <t>Väliheakord</t>
  </si>
  <si>
    <t>RKAS järelevalveteenus</t>
  </si>
  <si>
    <t>ÜÜR KOKKU</t>
  </si>
  <si>
    <t>Kõrvalteenused ja kõrvalteenuste tasud</t>
  </si>
  <si>
    <t>Siseheakord (330, 350) ja jäätmekäitlus (340)</t>
  </si>
  <si>
    <t>Tarbimisteenused</t>
  </si>
  <si>
    <t>Elektrienergia</t>
  </si>
  <si>
    <t>Teenuse hinna, tarbimise muutus</t>
  </si>
  <si>
    <t>Küte (gaas)</t>
  </si>
  <si>
    <t>Vesi ja kanalisatsioon</t>
  </si>
  <si>
    <t>Tugiteenused (742)</t>
  </si>
  <si>
    <t>Teenuse hinna muutus</t>
  </si>
  <si>
    <t>KÕRVALTEENUSTE TASUD KOKKU</t>
  </si>
  <si>
    <t>Üür ja kõrvalteenuste tasud kokku ilma käibemaksuta (kuus)</t>
  </si>
  <si>
    <t>Käibemaks</t>
  </si>
  <si>
    <t>ÜÜR JA KÕRVALTEENUSTE TASUD KOOS KÄIBEMAKSUGA (kuus)</t>
  </si>
  <si>
    <t>ÜÜR JA KÕRVALTEENUSTE TASUD KÄIBEMAKSUTA (perioodil)</t>
  </si>
  <si>
    <t>kuud</t>
  </si>
  <si>
    <t>ÜÜR JA KÕRVALTEENUSTE TASUD KOOS KÄIBEMAKSUGA (perioodil)</t>
  </si>
  <si>
    <t xml:space="preserve">*indekseeritakse vastavalt eritingimuste punktile 6.6 ning tüüptingimuste punktidele 3.14 ja 3.16: Uus üüri summa kuus saadakse nii, et olemasolev üüri summa kuus korrutatakse läbi 31.12 seisuga lõppeva aastase perioodi kohta avaldatud THI protsentuaalse muutusega või kui 31.12 THI aastane muutus on suurem kui 3% (nt 3,2%), siis korrutatakse läbi indekseerimise piirmääraga 3%.  
Indekseerimise arvutuse näide uue üüri summa leidmiseks: olemasolev üür kuus 150 eurot, 31.12 THI aastane muutus 3,2% (piirmäär 3%). Olemasolev üüri summa 150 eurot * 3% = uus üüri summa kuus 154,5 eurot. </t>
  </si>
  <si>
    <t>Üürileandja:</t>
  </si>
  <si>
    <t>Üürnik:</t>
  </si>
  <si>
    <t>(allkirjastatud digitaalselt)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</si>
</sst>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15" x14ac:knownFonts="1">
    <font>
      <sz val="11"/>
      <color theme="1"/>
      <name val="Calibri"/>
      <family val="2"/>
      <charset val="186"/>
      <scheme val="minor"/>
    </font>
    <font>
      <b/>
      <sz val="11"/>
      <name val="Times New Roman"/>
      <family val="1"/>
    </font>
    <font>
      <b/>
      <vertAlign val="superscript"/>
      <sz val="11"/>
      <color indexed="8"/>
      <name val="Times New Roman"/>
      <family val="1"/>
    </font>
    <font>
      <sz val="11"/>
      <color rgb="FF000000"/>
      <name val="Calibri"/>
      <family val="2"/>
    </font>
    <font>
      <sz val="11"/>
      <color theme="1"/>
      <name val="Times New Roman"/>
      <family val="1"/>
    </font>
    <font>
      <sz val="12"/>
      <color theme="1"/>
      <name val="Times New Roman"/>
      <family val="1"/>
    </font>
    <font>
      <b/>
      <sz val="11"/>
      <color theme="1"/>
      <name val="Times New Roman"/>
      <family val="1"/>
    </font>
    <font>
      <b/>
      <sz val="11"/>
      <color rgb="FFFF0000"/>
      <name val="Times New Roman"/>
      <family val="1"/>
    </font>
    <font>
      <i/>
      <sz val="11"/>
      <color theme="1"/>
      <name val="Times New Roman"/>
      <family val="1"/>
    </font>
    <font>
      <sz val="11"/>
      <color theme="0" tint="-0.499984740745262"/>
      <name val="Times New Roman"/>
      <family val="1"/>
    </font>
    <font>
      <b/>
      <sz val="11"/>
      <color theme="0" tint="-0.499984740745262"/>
      <name val="Times New Roman"/>
      <family val="1"/>
    </font>
    <font>
      <b/>
      <sz val="14"/>
      <color theme="1"/>
      <name val="Times New Roman"/>
      <family val="1"/>
      <charset val="186"/>
    </font>
    <font>
      <b/>
      <sz val="11"/>
      <color theme="1"/>
      <name val="Times New Roman"/>
      <family val="1"/>
      <charset val="186"/>
    </font>
    <font>
      <sz val="11"/>
      <name val="Times New Roman"/>
      <family val="1"/>
    </font>
    <font>
      <i/>
      <sz val="10"/>
      <name val="Times New Roman"/>
      <family val="1"/>
      <charset val="186"/>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rgb="FF000000"/>
      </bottom>
      <diagonal/>
    </border>
    <border>
      <left/>
      <right style="thin">
        <color indexed="64"/>
      </right>
      <top/>
      <bottom style="thin">
        <color rgb="FF000000"/>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s>
  <cellStyleXfs count="2">
    <xf numFmtId="0" fontId="0" fillId="0" borderId="0"/>
    <xf numFmtId="0" fontId="3" fillId="0" borderId="0"/>
  </cellStyleXfs>
  <cellXfs count="102">
    <xf numFmtId="0" fontId="0" fillId="0" borderId="0" xfId="0"/>
    <xf numFmtId="0" fontId="4" fillId="0" borderId="0" xfId="0" applyFont="1"/>
    <xf numFmtId="0" fontId="5" fillId="0" borderId="0" xfId="0" applyFont="1"/>
    <xf numFmtId="0" fontId="4" fillId="0" borderId="0" xfId="0" applyFont="1" applyAlignment="1">
      <alignment horizontal="right"/>
    </xf>
    <xf numFmtId="0" fontId="6" fillId="0" borderId="1" xfId="0" applyFont="1" applyBorder="1" applyAlignment="1">
      <alignment horizontal="right"/>
    </xf>
    <xf numFmtId="164" fontId="1" fillId="0" borderId="1" xfId="0" applyNumberFormat="1" applyFont="1" applyBorder="1" applyAlignment="1">
      <alignment horizontal="right"/>
    </xf>
    <xf numFmtId="0" fontId="6" fillId="0" borderId="1" xfId="0" applyFont="1" applyBorder="1"/>
    <xf numFmtId="0" fontId="6" fillId="0" borderId="0" xfId="0" applyFont="1"/>
    <xf numFmtId="0" fontId="6" fillId="2" borderId="3" xfId="0" applyFont="1" applyFill="1" applyBorder="1" applyAlignment="1">
      <alignment horizontal="center"/>
    </xf>
    <xf numFmtId="0" fontId="6" fillId="3" borderId="5" xfId="0" applyFont="1" applyFill="1" applyBorder="1" applyAlignment="1">
      <alignment horizontal="center"/>
    </xf>
    <xf numFmtId="0" fontId="6" fillId="2" borderId="3" xfId="0" applyFont="1" applyFill="1" applyBorder="1" applyAlignment="1">
      <alignment horizontal="left"/>
    </xf>
    <xf numFmtId="0" fontId="6" fillId="2" borderId="2" xfId="0" applyFont="1" applyFill="1" applyBorder="1" applyAlignment="1">
      <alignment horizontal="center"/>
    </xf>
    <xf numFmtId="0" fontId="6" fillId="4" borderId="7" xfId="0" applyFont="1" applyFill="1" applyBorder="1" applyAlignment="1">
      <alignment horizontal="left"/>
    </xf>
    <xf numFmtId="0" fontId="4" fillId="4" borderId="8" xfId="0" applyFont="1" applyFill="1" applyBorder="1"/>
    <xf numFmtId="0" fontId="6" fillId="0" borderId="0" xfId="0" applyFont="1" applyAlignment="1">
      <alignment horizontal="left"/>
    </xf>
    <xf numFmtId="4" fontId="6" fillId="0" borderId="5" xfId="0" applyNumberFormat="1" applyFont="1" applyBorder="1" applyAlignment="1">
      <alignment horizontal="right"/>
    </xf>
    <xf numFmtId="4" fontId="6" fillId="0" borderId="6" xfId="0" applyNumberFormat="1" applyFont="1" applyBorder="1" applyAlignment="1">
      <alignment horizontal="right"/>
    </xf>
    <xf numFmtId="4" fontId="6" fillId="0" borderId="0" xfId="0" applyNumberFormat="1" applyFont="1" applyAlignment="1">
      <alignment horizontal="right"/>
    </xf>
    <xf numFmtId="4" fontId="4" fillId="0" borderId="5" xfId="0" applyNumberFormat="1" applyFont="1" applyBorder="1"/>
    <xf numFmtId="4" fontId="6" fillId="0" borderId="5" xfId="0" applyNumberFormat="1" applyFont="1" applyBorder="1"/>
    <xf numFmtId="3" fontId="6" fillId="0" borderId="0" xfId="0" applyNumberFormat="1" applyFont="1" applyAlignment="1">
      <alignment horizontal="right"/>
    </xf>
    <xf numFmtId="4" fontId="6" fillId="0" borderId="0" xfId="0" applyNumberFormat="1" applyFont="1" applyAlignment="1">
      <alignment horizontal="left"/>
    </xf>
    <xf numFmtId="4" fontId="6" fillId="0" borderId="9" xfId="0" applyNumberFormat="1" applyFont="1" applyBorder="1"/>
    <xf numFmtId="4" fontId="1" fillId="0" borderId="10" xfId="0" applyNumberFormat="1" applyFont="1" applyBorder="1"/>
    <xf numFmtId="3" fontId="1" fillId="0" borderId="0" xfId="0" applyNumberFormat="1" applyFont="1"/>
    <xf numFmtId="4" fontId="1" fillId="0" borderId="0" xfId="0" applyNumberFormat="1" applyFont="1"/>
    <xf numFmtId="4" fontId="6" fillId="2" borderId="2" xfId="0" applyNumberFormat="1" applyFont="1" applyFill="1" applyBorder="1" applyAlignment="1">
      <alignment horizontal="right"/>
    </xf>
    <xf numFmtId="0" fontId="4" fillId="0" borderId="3" xfId="0" applyFont="1" applyBorder="1" applyAlignment="1">
      <alignment horizontal="center"/>
    </xf>
    <xf numFmtId="0" fontId="6" fillId="2" borderId="12" xfId="0" applyFont="1" applyFill="1" applyBorder="1" applyAlignment="1">
      <alignment horizontal="center"/>
    </xf>
    <xf numFmtId="4" fontId="6" fillId="3" borderId="2" xfId="0" applyNumberFormat="1" applyFont="1" applyFill="1" applyBorder="1" applyAlignment="1">
      <alignment horizontal="right"/>
    </xf>
    <xf numFmtId="0" fontId="8" fillId="0" borderId="0" xfId="0" applyFont="1"/>
    <xf numFmtId="4" fontId="10" fillId="4" borderId="8" xfId="0" applyNumberFormat="1" applyFont="1" applyFill="1" applyBorder="1" applyAlignment="1">
      <alignment horizontal="right"/>
    </xf>
    <xf numFmtId="0" fontId="12" fillId="0" borderId="0" xfId="0" applyFont="1" applyAlignment="1">
      <alignment horizontal="right"/>
    </xf>
    <xf numFmtId="0" fontId="6" fillId="0" borderId="0" xfId="0" applyFont="1" applyAlignment="1">
      <alignment horizontal="left" wrapText="1"/>
    </xf>
    <xf numFmtId="0" fontId="5" fillId="0" borderId="0" xfId="0" applyFont="1" applyAlignment="1">
      <alignment horizontal="left" wrapText="1"/>
    </xf>
    <xf numFmtId="0" fontId="1" fillId="0" borderId="1" xfId="0" applyFont="1" applyBorder="1"/>
    <xf numFmtId="0" fontId="4" fillId="3" borderId="3" xfId="0" applyFont="1" applyFill="1" applyBorder="1" applyAlignment="1">
      <alignment horizontal="center"/>
    </xf>
    <xf numFmtId="0" fontId="4" fillId="0" borderId="12" xfId="0" applyFont="1" applyBorder="1" applyAlignment="1">
      <alignment vertical="center" wrapText="1"/>
    </xf>
    <xf numFmtId="9" fontId="1" fillId="0" borderId="0" xfId="0" applyNumberFormat="1" applyFont="1" applyAlignment="1">
      <alignment horizontal="left"/>
    </xf>
    <xf numFmtId="3" fontId="1" fillId="0" borderId="1" xfId="0" applyNumberFormat="1" applyFont="1" applyBorder="1" applyAlignment="1">
      <alignment horizontal="right"/>
    </xf>
    <xf numFmtId="0" fontId="4" fillId="2" borderId="11" xfId="0" applyFont="1" applyFill="1" applyBorder="1" applyAlignment="1">
      <alignment vertical="center" wrapText="1"/>
    </xf>
    <xf numFmtId="4" fontId="4" fillId="0" borderId="0" xfId="0" applyNumberFormat="1" applyFont="1"/>
    <xf numFmtId="4" fontId="6" fillId="2" borderId="18" xfId="0" applyNumberFormat="1" applyFont="1" applyFill="1" applyBorder="1" applyAlignment="1">
      <alignment horizontal="right"/>
    </xf>
    <xf numFmtId="4" fontId="6" fillId="3" borderId="18" xfId="0" applyNumberFormat="1" applyFont="1" applyFill="1" applyBorder="1" applyAlignment="1">
      <alignment horizontal="right"/>
    </xf>
    <xf numFmtId="0" fontId="6" fillId="2" borderId="17" xfId="0" applyFont="1" applyFill="1" applyBorder="1" applyAlignment="1">
      <alignment horizontal="center" wrapText="1"/>
    </xf>
    <xf numFmtId="4" fontId="4" fillId="0" borderId="18" xfId="0" applyNumberFormat="1" applyFont="1" applyBorder="1" applyAlignment="1">
      <alignment vertical="center" wrapText="1"/>
    </xf>
    <xf numFmtId="4" fontId="4" fillId="0" borderId="18" xfId="0" applyNumberFormat="1" applyFont="1" applyBorder="1" applyAlignment="1">
      <alignment horizontal="center" vertical="center" wrapText="1"/>
    </xf>
    <xf numFmtId="4" fontId="6" fillId="4" borderId="19" xfId="0" applyNumberFormat="1" applyFont="1" applyFill="1" applyBorder="1" applyAlignment="1">
      <alignment horizontal="right"/>
    </xf>
    <xf numFmtId="4" fontId="4" fillId="0" borderId="12" xfId="0" applyNumberFormat="1" applyFont="1" applyBorder="1" applyAlignment="1">
      <alignment wrapText="1"/>
    </xf>
    <xf numFmtId="4" fontId="4" fillId="0" borderId="11" xfId="0" applyNumberFormat="1" applyFont="1" applyBorder="1" applyAlignment="1">
      <alignment wrapText="1"/>
    </xf>
    <xf numFmtId="4" fontId="9" fillId="0" borderId="11" xfId="0" applyNumberFormat="1" applyFont="1" applyBorder="1" applyAlignment="1">
      <alignment wrapText="1"/>
    </xf>
    <xf numFmtId="4" fontId="4" fillId="0" borderId="17" xfId="0" applyNumberFormat="1" applyFont="1" applyBorder="1" applyAlignment="1">
      <alignment horizontal="right" wrapText="1"/>
    </xf>
    <xf numFmtId="4" fontId="4" fillId="0" borderId="18" xfId="0" applyNumberFormat="1" applyFont="1" applyBorder="1" applyAlignment="1">
      <alignment horizontal="right" wrapText="1"/>
    </xf>
    <xf numFmtId="4" fontId="1" fillId="2" borderId="4" xfId="0" applyNumberFormat="1" applyFont="1" applyFill="1" applyBorder="1" applyAlignment="1">
      <alignment horizontal="right"/>
    </xf>
    <xf numFmtId="4" fontId="7" fillId="3" borderId="0" xfId="0" applyNumberFormat="1" applyFont="1" applyFill="1" applyAlignment="1">
      <alignment horizontal="right"/>
    </xf>
    <xf numFmtId="4" fontId="6" fillId="2" borderId="18" xfId="0" applyNumberFormat="1" applyFont="1" applyFill="1" applyBorder="1" applyAlignment="1">
      <alignment horizontal="center"/>
    </xf>
    <xf numFmtId="4" fontId="9" fillId="0" borderId="18" xfId="0" applyNumberFormat="1" applyFont="1" applyBorder="1" applyAlignment="1">
      <alignment horizontal="right"/>
    </xf>
    <xf numFmtId="4" fontId="9" fillId="0" borderId="18" xfId="0" applyNumberFormat="1" applyFont="1" applyBorder="1"/>
    <xf numFmtId="4" fontId="9" fillId="0" borderId="18" xfId="0" applyNumberFormat="1" applyFont="1" applyBorder="1" applyAlignment="1">
      <alignment wrapText="1"/>
    </xf>
    <xf numFmtId="4" fontId="10" fillId="4" borderId="22" xfId="0" applyNumberFormat="1" applyFont="1" applyFill="1" applyBorder="1" applyAlignment="1">
      <alignment horizontal="right"/>
    </xf>
    <xf numFmtId="0" fontId="4" fillId="0" borderId="1" xfId="0" applyFont="1" applyBorder="1"/>
    <xf numFmtId="0" fontId="4" fillId="3" borderId="1" xfId="0" applyFont="1" applyFill="1" applyBorder="1"/>
    <xf numFmtId="0" fontId="6" fillId="2" borderId="1" xfId="0" applyFont="1" applyFill="1" applyBorder="1"/>
    <xf numFmtId="0" fontId="6" fillId="3" borderId="1" xfId="0" applyFont="1" applyFill="1" applyBorder="1"/>
    <xf numFmtId="0" fontId="4" fillId="0" borderId="11" xfId="0" applyFont="1" applyBorder="1"/>
    <xf numFmtId="0" fontId="4" fillId="3" borderId="11" xfId="0" applyFont="1" applyFill="1" applyBorder="1"/>
    <xf numFmtId="0" fontId="6" fillId="2" borderId="11" xfId="0" applyFont="1" applyFill="1" applyBorder="1"/>
    <xf numFmtId="0" fontId="6" fillId="3" borderId="11" xfId="0" applyFont="1" applyFill="1" applyBorder="1"/>
    <xf numFmtId="0" fontId="6" fillId="4" borderId="23" xfId="0" applyFont="1" applyFill="1" applyBorder="1"/>
    <xf numFmtId="0" fontId="6" fillId="4" borderId="24" xfId="0" applyFont="1" applyFill="1" applyBorder="1"/>
    <xf numFmtId="0" fontId="4" fillId="0" borderId="25" xfId="0" applyFont="1" applyBorder="1" applyAlignment="1">
      <alignment horizontal="center"/>
    </xf>
    <xf numFmtId="0" fontId="6" fillId="2" borderId="27" xfId="0" applyFont="1" applyFill="1" applyBorder="1" applyAlignment="1">
      <alignment horizontal="left"/>
    </xf>
    <xf numFmtId="0" fontId="6" fillId="2" borderId="28" xfId="0" applyFont="1" applyFill="1" applyBorder="1"/>
    <xf numFmtId="0" fontId="6" fillId="2" borderId="29" xfId="0" applyFont="1" applyFill="1" applyBorder="1"/>
    <xf numFmtId="0" fontId="6" fillId="2" borderId="30" xfId="0" applyFont="1" applyFill="1" applyBorder="1" applyAlignment="1">
      <alignment horizontal="center"/>
    </xf>
    <xf numFmtId="0" fontId="6" fillId="2" borderId="31" xfId="0" applyFont="1" applyFill="1" applyBorder="1" applyAlignment="1">
      <alignment horizontal="center"/>
    </xf>
    <xf numFmtId="0" fontId="6" fillId="2" borderId="30" xfId="0" applyFont="1" applyFill="1" applyBorder="1" applyAlignment="1">
      <alignment horizontal="center" wrapText="1"/>
    </xf>
    <xf numFmtId="0" fontId="6" fillId="2" borderId="29" xfId="0" applyFont="1" applyFill="1" applyBorder="1" applyAlignment="1">
      <alignment horizontal="center"/>
    </xf>
    <xf numFmtId="4" fontId="4" fillId="0" borderId="0" xfId="0" applyNumberFormat="1" applyFont="1" applyAlignment="1">
      <alignment horizontal="right" wrapText="1"/>
    </xf>
    <xf numFmtId="4" fontId="4" fillId="3" borderId="32" xfId="0" applyNumberFormat="1" applyFont="1" applyFill="1" applyBorder="1" applyAlignment="1">
      <alignment horizontal="right" wrapText="1"/>
    </xf>
    <xf numFmtId="4" fontId="4" fillId="0" borderId="14" xfId="0" applyNumberFormat="1" applyFont="1" applyBorder="1" applyAlignment="1">
      <alignment horizontal="right" vertical="center" wrapText="1"/>
    </xf>
    <xf numFmtId="4" fontId="4" fillId="0" borderId="20" xfId="0" applyNumberFormat="1" applyFont="1" applyBorder="1" applyAlignment="1">
      <alignment horizontal="right" vertical="center" wrapText="1"/>
    </xf>
    <xf numFmtId="0" fontId="4" fillId="3" borderId="14" xfId="0" applyFont="1" applyFill="1" applyBorder="1" applyAlignment="1">
      <alignment horizontal="center" vertical="center"/>
    </xf>
    <xf numFmtId="0" fontId="4" fillId="3" borderId="12" xfId="0" applyFont="1" applyFill="1" applyBorder="1" applyAlignment="1">
      <alignment horizontal="center" vertical="center"/>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2" xfId="0" applyFont="1" applyBorder="1" applyAlignment="1">
      <alignment horizontal="center" vertical="center" wrapText="1"/>
    </xf>
    <xf numFmtId="0" fontId="14" fillId="0" borderId="0" xfId="0" applyFont="1" applyAlignment="1">
      <alignment vertical="center" wrapText="1"/>
    </xf>
    <xf numFmtId="0" fontId="11" fillId="0" borderId="0" xfId="0" applyFont="1" applyAlignment="1">
      <alignment horizontal="center" wrapText="1"/>
    </xf>
    <xf numFmtId="0" fontId="4" fillId="0" borderId="1" xfId="0" applyFont="1" applyBorder="1"/>
    <xf numFmtId="0" fontId="4" fillId="0" borderId="11" xfId="0" applyFont="1" applyBorder="1"/>
    <xf numFmtId="0" fontId="6" fillId="0" borderId="0" xfId="0" applyFont="1" applyAlignment="1">
      <alignment horizontal="left" wrapText="1"/>
    </xf>
    <xf numFmtId="0" fontId="5" fillId="0" borderId="0" xfId="0" applyFont="1" applyAlignment="1">
      <alignment horizontal="left" wrapText="1"/>
    </xf>
    <xf numFmtId="4" fontId="4" fillId="0" borderId="14" xfId="0" applyNumberFormat="1" applyFont="1" applyBorder="1" applyAlignment="1">
      <alignment horizontal="center" vertical="center" wrapText="1"/>
    </xf>
    <xf numFmtId="4" fontId="4" fillId="0" borderId="12" xfId="0" applyNumberFormat="1" applyFont="1" applyBorder="1" applyAlignment="1">
      <alignment horizontal="center" vertical="center" wrapText="1"/>
    </xf>
    <xf numFmtId="4" fontId="13" fillId="0" borderId="16" xfId="0" applyNumberFormat="1" applyFont="1" applyBorder="1" applyAlignment="1">
      <alignment horizontal="center" vertical="center" wrapText="1"/>
    </xf>
    <xf numFmtId="4" fontId="4" fillId="0" borderId="15" xfId="0" applyNumberFormat="1" applyFont="1" applyBorder="1" applyAlignment="1">
      <alignment horizontal="center" vertical="center" wrapText="1"/>
    </xf>
    <xf numFmtId="4" fontId="4" fillId="0" borderId="16" xfId="0" applyNumberFormat="1" applyFont="1" applyBorder="1" applyAlignment="1">
      <alignment horizontal="center" vertical="center" wrapText="1"/>
    </xf>
    <xf numFmtId="0" fontId="4" fillId="0" borderId="26" xfId="0" applyFont="1" applyBorder="1" applyAlignment="1">
      <alignment horizontal="left"/>
    </xf>
    <xf numFmtId="0" fontId="4" fillId="0" borderId="12" xfId="0" applyFont="1" applyBorder="1" applyAlignment="1">
      <alignment horizontal="left"/>
    </xf>
    <xf numFmtId="4" fontId="4" fillId="0" borderId="16" xfId="0" applyNumberFormat="1" applyFont="1" applyBorder="1" applyAlignment="1">
      <alignment horizontal="right" vertical="center" wrapText="1"/>
    </xf>
    <xf numFmtId="4" fontId="4" fillId="0" borderId="21" xfId="0" applyNumberFormat="1" applyFont="1" applyBorder="1" applyAlignment="1">
      <alignment horizontal="right" vertical="center" wrapText="1"/>
    </xf>
  </cellXfs>
  <cellStyles count="2">
    <cellStyle name="Normaallaad 4" xfId="1" xr:uid="{00000000-0005-0000-0000-000001000000}"/>
    <cellStyle name="Normal" xfId="0" builtinId="0"/>
  </cellStyles>
  <dxfs count="0"/>
  <tableStyles count="1" defaultTableStyle="TableStyleMedium9" defaultPivotStyle="PivotStyleLight16">
    <tableStyle name="Invisible" pivot="0" table="0" count="0" xr9:uid="{867E3764-8A3A-4198-BEB1-3264CC5A8C5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K44"/>
  <sheetViews>
    <sheetView tabSelected="1" zoomScale="90" zoomScaleNormal="90" workbookViewId="0">
      <selection activeCell="D34" sqref="D34"/>
    </sheetView>
  </sheetViews>
  <sheetFormatPr defaultColWidth="9.140625" defaultRowHeight="15" x14ac:dyDescent="0.25"/>
  <cols>
    <col min="1" max="1" width="3" style="1" customWidth="1"/>
    <col min="2" max="2" width="7.5703125" style="1" customWidth="1"/>
    <col min="3" max="3" width="7.85546875" style="1" customWidth="1"/>
    <col min="4" max="4" width="59" style="1" customWidth="1"/>
    <col min="5" max="6" width="17.42578125" style="1" customWidth="1"/>
    <col min="7" max="8" width="30.7109375" style="1" customWidth="1"/>
    <col min="9" max="16384" width="9.140625" style="1"/>
  </cols>
  <sheetData>
    <row r="1" spans="1:8" x14ac:dyDescent="0.25">
      <c r="H1" s="32" t="s">
        <v>0</v>
      </c>
    </row>
    <row r="2" spans="1:8" ht="15" customHeight="1" x14ac:dyDescent="0.25">
      <c r="H2" s="32" t="s">
        <v>1</v>
      </c>
    </row>
    <row r="3" spans="1:8" ht="15" customHeight="1" x14ac:dyDescent="0.25">
      <c r="H3" s="32"/>
    </row>
    <row r="4" spans="1:8" ht="18.75" customHeight="1" x14ac:dyDescent="0.3">
      <c r="A4" s="88" t="s">
        <v>2</v>
      </c>
      <c r="B4" s="88"/>
      <c r="C4" s="88"/>
      <c r="D4" s="88"/>
      <c r="E4" s="88"/>
      <c r="F4" s="88"/>
      <c r="G4" s="88"/>
      <c r="H4" s="88"/>
    </row>
    <row r="5" spans="1:8" ht="16.5" customHeight="1" x14ac:dyDescent="0.25"/>
    <row r="6" spans="1:8" x14ac:dyDescent="0.25">
      <c r="C6" s="3" t="s">
        <v>3</v>
      </c>
      <c r="D6" s="6" t="s">
        <v>4</v>
      </c>
    </row>
    <row r="7" spans="1:8" x14ac:dyDescent="0.25">
      <c r="C7" s="3" t="s">
        <v>5</v>
      </c>
      <c r="D7" s="35" t="s">
        <v>6</v>
      </c>
    </row>
    <row r="9" spans="1:8" ht="17.25" x14ac:dyDescent="0.25">
      <c r="D9" s="4" t="s">
        <v>7</v>
      </c>
      <c r="E9" s="5">
        <v>21.7</v>
      </c>
      <c r="F9" s="6" t="s">
        <v>8</v>
      </c>
      <c r="G9" s="7"/>
    </row>
    <row r="10" spans="1:8" ht="17.25" x14ac:dyDescent="0.25">
      <c r="D10" s="4" t="s">
        <v>9</v>
      </c>
      <c r="E10" s="39">
        <v>15900</v>
      </c>
      <c r="F10" s="6" t="s">
        <v>8</v>
      </c>
      <c r="G10" s="7"/>
    </row>
    <row r="11" spans="1:8" ht="15.75" thickBot="1" x14ac:dyDescent="0.3">
      <c r="D11" s="7"/>
    </row>
    <row r="12" spans="1:8" ht="18" thickBot="1" x14ac:dyDescent="0.3">
      <c r="B12" s="71" t="s">
        <v>10</v>
      </c>
      <c r="C12" s="72"/>
      <c r="D12" s="73"/>
      <c r="E12" s="74" t="s">
        <v>11</v>
      </c>
      <c r="F12" s="75" t="s">
        <v>12</v>
      </c>
      <c r="G12" s="76" t="s">
        <v>13</v>
      </c>
      <c r="H12" s="77" t="s">
        <v>14</v>
      </c>
    </row>
    <row r="13" spans="1:8" ht="15" customHeight="1" x14ac:dyDescent="0.25">
      <c r="B13" s="70"/>
      <c r="C13" s="98" t="s">
        <v>15</v>
      </c>
      <c r="D13" s="99"/>
      <c r="E13" s="100">
        <v>9.3556634888650141</v>
      </c>
      <c r="F13" s="80">
        <f>E13*$E$9</f>
        <v>203.01789770837081</v>
      </c>
      <c r="G13" s="95" t="s">
        <v>16</v>
      </c>
      <c r="H13" s="82" t="s">
        <v>17</v>
      </c>
    </row>
    <row r="14" spans="1:8" ht="15" customHeight="1" x14ac:dyDescent="0.25">
      <c r="B14" s="27">
        <v>400</v>
      </c>
      <c r="C14" s="89" t="s">
        <v>18</v>
      </c>
      <c r="D14" s="90"/>
      <c r="E14" s="100"/>
      <c r="F14" s="80"/>
      <c r="G14" s="95"/>
      <c r="H14" s="82"/>
    </row>
    <row r="15" spans="1:8" ht="15" customHeight="1" x14ac:dyDescent="0.25">
      <c r="B15" s="27">
        <v>500</v>
      </c>
      <c r="C15" s="60" t="s">
        <v>19</v>
      </c>
      <c r="D15" s="64"/>
      <c r="E15" s="100"/>
      <c r="F15" s="80"/>
      <c r="G15" s="95"/>
      <c r="H15" s="82"/>
    </row>
    <row r="16" spans="1:8" ht="15" customHeight="1" x14ac:dyDescent="0.25">
      <c r="B16" s="27">
        <v>700</v>
      </c>
      <c r="C16" s="89" t="s">
        <v>20</v>
      </c>
      <c r="D16" s="90"/>
      <c r="E16" s="101"/>
      <c r="F16" s="81"/>
      <c r="G16" s="95"/>
      <c r="H16" s="83"/>
    </row>
    <row r="17" spans="2:11" ht="15" customHeight="1" x14ac:dyDescent="0.25">
      <c r="B17" s="27">
        <v>100</v>
      </c>
      <c r="C17" s="60" t="s">
        <v>21</v>
      </c>
      <c r="D17" s="64"/>
      <c r="E17" s="51">
        <v>0.14000000000000001</v>
      </c>
      <c r="F17" s="48">
        <f>E17*E9</f>
        <v>3.0380000000000003</v>
      </c>
      <c r="G17" s="95"/>
      <c r="H17" s="84" t="s">
        <v>22</v>
      </c>
      <c r="J17" s="78"/>
    </row>
    <row r="18" spans="2:11" ht="15" customHeight="1" x14ac:dyDescent="0.25">
      <c r="B18" s="27">
        <v>200</v>
      </c>
      <c r="C18" s="60" t="s">
        <v>23</v>
      </c>
      <c r="D18" s="64"/>
      <c r="E18" s="52">
        <v>0.2471271469170887</v>
      </c>
      <c r="F18" s="49">
        <f t="shared" ref="F18:F20" si="0">E18*$E$9</f>
        <v>5.3626590881008243</v>
      </c>
      <c r="G18" s="95"/>
      <c r="H18" s="85"/>
      <c r="J18" s="41"/>
    </row>
    <row r="19" spans="2:11" ht="15" customHeight="1" x14ac:dyDescent="0.25">
      <c r="B19" s="27">
        <v>300</v>
      </c>
      <c r="C19" s="89" t="s">
        <v>24</v>
      </c>
      <c r="D19" s="90"/>
      <c r="E19" s="52">
        <v>0.14859311782578796</v>
      </c>
      <c r="F19" s="49">
        <f t="shared" si="0"/>
        <v>3.2244706568195989</v>
      </c>
      <c r="G19" s="95"/>
      <c r="H19" s="85"/>
      <c r="K19" s="41"/>
    </row>
    <row r="20" spans="2:11" ht="15" customHeight="1" x14ac:dyDescent="0.25">
      <c r="B20" s="36">
        <v>100</v>
      </c>
      <c r="C20" s="61" t="s">
        <v>25</v>
      </c>
      <c r="D20" s="65"/>
      <c r="E20" s="79">
        <v>0.2</v>
      </c>
      <c r="F20" s="49">
        <f t="shared" si="0"/>
        <v>4.34</v>
      </c>
      <c r="G20" s="95"/>
      <c r="H20" s="86"/>
      <c r="J20" s="41"/>
    </row>
    <row r="21" spans="2:11" x14ac:dyDescent="0.25">
      <c r="B21" s="8"/>
      <c r="C21" s="62" t="s">
        <v>26</v>
      </c>
      <c r="D21" s="66"/>
      <c r="E21" s="53">
        <f>SUM(E13:E20)</f>
        <v>10.091383753607891</v>
      </c>
      <c r="F21" s="26">
        <f>SUM(F13:F20)</f>
        <v>218.98302745329124</v>
      </c>
      <c r="G21" s="42"/>
      <c r="H21" s="40"/>
    </row>
    <row r="22" spans="2:11" x14ac:dyDescent="0.25">
      <c r="B22" s="9"/>
      <c r="C22" s="63"/>
      <c r="D22" s="67"/>
      <c r="E22" s="54"/>
      <c r="F22" s="29"/>
      <c r="G22" s="43"/>
      <c r="H22" s="37"/>
    </row>
    <row r="23" spans="2:11" ht="17.25" x14ac:dyDescent="0.25">
      <c r="B23" s="10" t="s">
        <v>27</v>
      </c>
      <c r="C23" s="62"/>
      <c r="D23" s="66"/>
      <c r="E23" s="55" t="s">
        <v>11</v>
      </c>
      <c r="F23" s="28" t="s">
        <v>12</v>
      </c>
      <c r="G23" s="44" t="s">
        <v>13</v>
      </c>
      <c r="H23" s="11" t="s">
        <v>14</v>
      </c>
    </row>
    <row r="24" spans="2:11" x14ac:dyDescent="0.25">
      <c r="B24" s="27">
        <v>300</v>
      </c>
      <c r="C24" s="89" t="s">
        <v>28</v>
      </c>
      <c r="D24" s="90"/>
      <c r="E24" s="56">
        <v>1.4092055918325526</v>
      </c>
      <c r="F24" s="50">
        <f>E24*E9</f>
        <v>30.579761342766389</v>
      </c>
      <c r="G24" s="46" t="s">
        <v>35</v>
      </c>
      <c r="H24" s="93"/>
    </row>
    <row r="25" spans="2:11" ht="15" customHeight="1" x14ac:dyDescent="0.25">
      <c r="B25" s="27">
        <v>600</v>
      </c>
      <c r="C25" s="60" t="s">
        <v>29</v>
      </c>
      <c r="D25" s="64"/>
      <c r="E25" s="57"/>
      <c r="F25" s="50"/>
      <c r="G25" s="45"/>
      <c r="H25" s="93"/>
    </row>
    <row r="26" spans="2:11" ht="15" customHeight="1" x14ac:dyDescent="0.25">
      <c r="B26" s="27"/>
      <c r="C26" s="60">
        <v>610</v>
      </c>
      <c r="D26" s="64" t="s">
        <v>30</v>
      </c>
      <c r="E26" s="58">
        <v>1.7425632154410102</v>
      </c>
      <c r="F26" s="50">
        <f>E26*$E$9</f>
        <v>37.813621775069919</v>
      </c>
      <c r="G26" s="96" t="s">
        <v>31</v>
      </c>
      <c r="H26" s="93"/>
    </row>
    <row r="27" spans="2:11" x14ac:dyDescent="0.25">
      <c r="B27" s="27"/>
      <c r="C27" s="60">
        <v>620</v>
      </c>
      <c r="D27" s="64" t="s">
        <v>32</v>
      </c>
      <c r="E27" s="58">
        <v>1.8481731072859198</v>
      </c>
      <c r="F27" s="50">
        <f t="shared" ref="F27:F29" si="1">E27*$E$9</f>
        <v>40.105356428104457</v>
      </c>
      <c r="G27" s="97"/>
      <c r="H27" s="93"/>
    </row>
    <row r="28" spans="2:11" x14ac:dyDescent="0.25">
      <c r="B28" s="27"/>
      <c r="C28" s="60">
        <v>630</v>
      </c>
      <c r="D28" s="64" t="s">
        <v>33</v>
      </c>
      <c r="E28" s="58">
        <v>8.7920234960887328E-2</v>
      </c>
      <c r="F28" s="50">
        <f t="shared" si="1"/>
        <v>1.907869098651255</v>
      </c>
      <c r="G28" s="97"/>
      <c r="H28" s="93"/>
    </row>
    <row r="29" spans="2:11" ht="16.5" customHeight="1" x14ac:dyDescent="0.25">
      <c r="B29" s="27">
        <v>700</v>
      </c>
      <c r="C29" s="89" t="s">
        <v>34</v>
      </c>
      <c r="D29" s="90"/>
      <c r="E29" s="58">
        <v>0</v>
      </c>
      <c r="F29" s="50">
        <f t="shared" si="1"/>
        <v>0</v>
      </c>
      <c r="G29" s="46" t="s">
        <v>35</v>
      </c>
      <c r="H29" s="94"/>
    </row>
    <row r="30" spans="2:11" ht="15" customHeight="1" thickBot="1" x14ac:dyDescent="0.3">
      <c r="B30" s="12"/>
      <c r="C30" s="68" t="s">
        <v>36</v>
      </c>
      <c r="D30" s="69"/>
      <c r="E30" s="59">
        <f>SUM(E24:E29)</f>
        <v>5.0878621495203697</v>
      </c>
      <c r="F30" s="31">
        <f>SUM(F24:F29)</f>
        <v>110.40660864459203</v>
      </c>
      <c r="G30" s="47"/>
      <c r="H30" s="13"/>
    </row>
    <row r="31" spans="2:11" ht="17.25" customHeight="1" x14ac:dyDescent="0.25">
      <c r="B31" s="14"/>
      <c r="C31" s="7"/>
      <c r="D31" s="7"/>
      <c r="E31" s="15"/>
      <c r="F31" s="16"/>
      <c r="G31" s="17"/>
    </row>
    <row r="32" spans="2:11" ht="15" customHeight="1" x14ac:dyDescent="0.25">
      <c r="B32" s="91" t="s">
        <v>37</v>
      </c>
      <c r="C32" s="91"/>
      <c r="D32" s="91"/>
      <c r="E32" s="15">
        <f>E30+E21</f>
        <v>15.179245903128262</v>
      </c>
      <c r="F32" s="16">
        <f>F30+F21</f>
        <v>329.38963609788328</v>
      </c>
      <c r="G32" s="17"/>
    </row>
    <row r="33" spans="2:8" x14ac:dyDescent="0.25">
      <c r="B33" s="14" t="s">
        <v>38</v>
      </c>
      <c r="C33" s="33"/>
      <c r="D33" s="38">
        <v>0.24</v>
      </c>
      <c r="E33" s="18">
        <f>(E32-E13)*D33</f>
        <v>1.3976597794231793</v>
      </c>
      <c r="F33" s="16">
        <f>(F32-F13)*D33</f>
        <v>30.329217213482991</v>
      </c>
    </row>
    <row r="34" spans="2:8" x14ac:dyDescent="0.25">
      <c r="B34" s="7" t="s">
        <v>39</v>
      </c>
      <c r="C34" s="7"/>
      <c r="D34" s="7"/>
      <c r="E34" s="19">
        <f>E33+E32</f>
        <v>16.576905682551441</v>
      </c>
      <c r="F34" s="16">
        <f>F33+F32</f>
        <v>359.71885331136627</v>
      </c>
      <c r="G34" s="17"/>
    </row>
    <row r="35" spans="2:8" x14ac:dyDescent="0.25">
      <c r="B35" s="7" t="s">
        <v>40</v>
      </c>
      <c r="C35" s="7"/>
      <c r="D35" s="7"/>
      <c r="E35" s="19"/>
      <c r="F35" s="16">
        <f>F32*G35</f>
        <v>4940.8445414682492</v>
      </c>
      <c r="G35" s="20">
        <v>15</v>
      </c>
      <c r="H35" s="21" t="s">
        <v>41</v>
      </c>
    </row>
    <row r="36" spans="2:8" ht="15.75" thickBot="1" x14ac:dyDescent="0.3">
      <c r="B36" s="7" t="s">
        <v>42</v>
      </c>
      <c r="C36" s="7"/>
      <c r="D36" s="7"/>
      <c r="E36" s="22"/>
      <c r="F36" s="23">
        <f>F34*G36</f>
        <v>5395.7827996704946</v>
      </c>
      <c r="G36" s="24">
        <v>15</v>
      </c>
      <c r="H36" s="25" t="s">
        <v>41</v>
      </c>
    </row>
    <row r="37" spans="2:8" ht="15.75" x14ac:dyDescent="0.25">
      <c r="B37" s="92"/>
      <c r="C37" s="92"/>
      <c r="D37" s="92"/>
      <c r="E37" s="92"/>
      <c r="F37" s="92"/>
      <c r="G37" s="34"/>
      <c r="H37" s="2"/>
    </row>
    <row r="38" spans="2:8" ht="60.75" customHeight="1" x14ac:dyDescent="0.25">
      <c r="B38" s="87" t="s">
        <v>43</v>
      </c>
      <c r="C38" s="87"/>
      <c r="D38" s="87"/>
      <c r="E38" s="87"/>
      <c r="F38" s="87"/>
      <c r="G38" s="87"/>
      <c r="H38" s="87"/>
    </row>
    <row r="39" spans="2:8" ht="15.75" x14ac:dyDescent="0.25">
      <c r="B39" s="2"/>
      <c r="C39" s="2"/>
      <c r="D39" s="2"/>
      <c r="E39" s="2"/>
      <c r="F39" s="2"/>
      <c r="G39" s="2"/>
      <c r="H39" s="2"/>
    </row>
    <row r="40" spans="2:8" ht="15.75" x14ac:dyDescent="0.25">
      <c r="B40" s="2"/>
      <c r="C40" s="2"/>
      <c r="D40" s="2"/>
      <c r="E40" s="2"/>
      <c r="F40" s="2"/>
      <c r="G40" s="2"/>
      <c r="H40" s="2"/>
    </row>
    <row r="41" spans="2:8" x14ac:dyDescent="0.25">
      <c r="B41" s="7" t="s">
        <v>44</v>
      </c>
      <c r="C41" s="7"/>
      <c r="D41" s="7"/>
      <c r="E41" s="7" t="s">
        <v>45</v>
      </c>
    </row>
    <row r="43" spans="2:8" x14ac:dyDescent="0.25">
      <c r="B43" s="30" t="s">
        <v>46</v>
      </c>
      <c r="C43" s="30"/>
      <c r="D43" s="30"/>
      <c r="E43" s="30" t="s">
        <v>46</v>
      </c>
      <c r="F43" s="30"/>
      <c r="G43" s="30"/>
    </row>
    <row r="44" spans="2:8" ht="15.75" x14ac:dyDescent="0.25">
      <c r="B44" s="2"/>
      <c r="C44" s="2"/>
      <c r="D44" s="2"/>
      <c r="E44" s="2"/>
      <c r="F44" s="2"/>
      <c r="G44" s="2"/>
      <c r="H44" s="2"/>
    </row>
  </sheetData>
  <mergeCells count="17">
    <mergeCell ref="C24:D24"/>
    <mergeCell ref="F13:F16"/>
    <mergeCell ref="H13:H16"/>
    <mergeCell ref="H17:H20"/>
    <mergeCell ref="B38:H38"/>
    <mergeCell ref="A4:H4"/>
    <mergeCell ref="C29:D29"/>
    <mergeCell ref="B32:D32"/>
    <mergeCell ref="B37:F37"/>
    <mergeCell ref="H24:H29"/>
    <mergeCell ref="G13:G20"/>
    <mergeCell ref="C14:D14"/>
    <mergeCell ref="G26:G28"/>
    <mergeCell ref="C13:D13"/>
    <mergeCell ref="E13:E16"/>
    <mergeCell ref="C16:D16"/>
    <mergeCell ref="C19:D1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40C1E66C1C12A5448E2DE15E59C4812C" ma:contentTypeVersion="17" ma:contentTypeDescription="Create a new document." ma:contentTypeScope="" ma:versionID="35d2e7d39c6b090f24196a98f6bc45b0">
  <xsd:schema xmlns:xsd="http://www.w3.org/2001/XMLSchema" xmlns:xs="http://www.w3.org/2001/XMLSchema" xmlns:p="http://schemas.microsoft.com/office/2006/metadata/properties" xmlns:ns2="a4634551-c501-4e5e-ac96-dde1e0c9b252" xmlns:ns3="4295b89e-2911-42f0-a767-8ca596d6842f" xmlns:ns4="d65e48b5-f38d-431e-9b4f-47403bf4583f" targetNamespace="http://schemas.microsoft.com/office/2006/metadata/properties" ma:root="true" ma:fieldsID="6d936b6efeb1809389162ea87e256d04" ns2:_="" ns3:_="" ns4:_="">
    <xsd:import namespace="a4634551-c501-4e5e-ac96-dde1e0c9b252"/>
    <xsd:import namespace="4295b89e-2911-42f0-a767-8ca596d6842f"/>
    <xsd:import namespace="d65e48b5-f38d-431e-9b4f-47403bf458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34551-c501-4e5e-ac96-dde1e0c9b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152c253-cc97-469a-b060-6a654a5fa3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95b89e-2911-42f0-a767-8ca596d684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5e48b5-f38d-431e-9b4f-47403bf4583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9f0a335-b720-4e26-a4a7-a217cccbf65c}" ma:internalName="TaxCatchAll" ma:showField="CatchAllData" ma:web="d65e48b5-f38d-431e-9b4f-47403bf4583f">
      <xsd:complexType>
        <xsd:complexContent>
          <xsd:extension base="dms:MultiChoiceLookup">
            <xsd:sequence>
              <xsd:element name="Value" type="dms:Lookup" maxOccurs="unbounded" minOccurs="0" nillable="true"/>
            </xsd:sequence>
          </xsd:extension>
        </xsd:complexContent>
      </xsd:complexType>
    </xsd:element>
    <xsd:element name="_dlc_DocId" ma:index="25" nillable="true" ma:displayName="Document ID Value" ma:description="The value of the document ID assigned to this item." ma:indexed="true" ma:internalName="_dlc_DocId" ma:readOnly="true">
      <xsd:simpleType>
        <xsd:restriction base="dms:Text"/>
      </xsd:simpleType>
    </xsd:element>
    <xsd:element name="_dlc_DocIdUrl" ma:index="2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TaxCatchAll xmlns="d65e48b5-f38d-431e-9b4f-47403bf4583f" xsi:nil="true"/>
    <lcf76f155ced4ddcb4097134ff3c332f xmlns="a4634551-c501-4e5e-ac96-dde1e0c9b252">
      <Terms xmlns="http://schemas.microsoft.com/office/infopath/2007/PartnerControls"/>
    </lcf76f155ced4ddcb4097134ff3c332f>
    <_dlc_DocId xmlns="d65e48b5-f38d-431e-9b4f-47403bf4583f">5F25KTUSNP4X-205032580-156976</_dlc_DocId>
    <_dlc_DocIdUrl xmlns="d65e48b5-f38d-431e-9b4f-47403bf4583f">
      <Url>https://rkas.sharepoint.com/Kliendisuhted/_layouts/15/DocIdRedir.aspx?ID=5F25KTUSNP4X-205032580-156976</Url>
      <Description>5F25KTUSNP4X-205032580-156976</Description>
    </_dlc_DocIdUrl>
  </documentManagement>
</p:properties>
</file>

<file path=customXml/itemProps1.xml><?xml version="1.0" encoding="utf-8"?>
<ds:datastoreItem xmlns:ds="http://schemas.openxmlformats.org/officeDocument/2006/customXml" ds:itemID="{8BF89732-1C8C-4B65-AC56-55C6C7A9B74C}">
  <ds:schemaRefs>
    <ds:schemaRef ds:uri="http://schemas.microsoft.com/sharepoint/events"/>
  </ds:schemaRefs>
</ds:datastoreItem>
</file>

<file path=customXml/itemProps2.xml><?xml version="1.0" encoding="utf-8"?>
<ds:datastoreItem xmlns:ds="http://schemas.openxmlformats.org/officeDocument/2006/customXml" ds:itemID="{2EF27AF7-96C8-468D-BDEC-BF4FBC6A3E85}">
  <ds:schemaRefs>
    <ds:schemaRef ds:uri="http://schemas.microsoft.com/office/2006/metadata/longProperties"/>
  </ds:schemaRefs>
</ds:datastoreItem>
</file>

<file path=customXml/itemProps3.xml><?xml version="1.0" encoding="utf-8"?>
<ds:datastoreItem xmlns:ds="http://schemas.openxmlformats.org/officeDocument/2006/customXml" ds:itemID="{91A83B65-561B-4064-902D-7F25125357D4}">
  <ds:schemaRefs>
    <ds:schemaRef ds:uri="http://schemas.microsoft.com/sharepoint/v3/contenttype/forms"/>
  </ds:schemaRefs>
</ds:datastoreItem>
</file>

<file path=customXml/itemProps4.xml><?xml version="1.0" encoding="utf-8"?>
<ds:datastoreItem xmlns:ds="http://schemas.openxmlformats.org/officeDocument/2006/customXml" ds:itemID="{4F4701FB-3D5A-49D6-B26D-F536A725A4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634551-c501-4e5e-ac96-dde1e0c9b252"/>
    <ds:schemaRef ds:uri="4295b89e-2911-42f0-a767-8ca596d6842f"/>
    <ds:schemaRef ds:uri="d65e48b5-f38d-431e-9b4f-47403bf458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59BBD20D-3BE7-444E-B5AE-0481F25A5315}">
  <ds:schemaRefs>
    <ds:schemaRef ds:uri="http://schemas.microsoft.com/office/2006/metadata/properties"/>
    <ds:schemaRef ds:uri="http://schemas.microsoft.com/office/infopath/2007/PartnerControls"/>
    <ds:schemaRef ds:uri="d65e48b5-f38d-431e-9b4f-47403bf4583f"/>
    <ds:schemaRef ds:uri="a4634551-c501-4e5e-ac96-dde1e0c9b25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Lisa 3</vt:lpstr>
    </vt:vector>
  </TitlesOfParts>
  <Manager/>
  <Company>Riigi Kinnisvara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RKAS</dc:creator>
  <cp:keywords/>
  <dc:description/>
  <cp:lastModifiedBy>Karin Vahar</cp:lastModifiedBy>
  <cp:revision/>
  <dcterms:created xsi:type="dcterms:W3CDTF">2009-11-20T06:24:07Z</dcterms:created>
  <dcterms:modified xsi:type="dcterms:W3CDTF">2025-03-03T12:42:46Z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aldkond">
    <vt:lpwstr>Normdokumendid</vt:lpwstr>
  </property>
  <property fmtid="{D5CDD505-2E9C-101B-9397-08002B2CF9AE}" pid="3" name="ContentType">
    <vt:lpwstr>Dokument</vt:lpwstr>
  </property>
  <property fmtid="{D5CDD505-2E9C-101B-9397-08002B2CF9AE}" pid="4" name="PROOV">
    <vt:lpwstr/>
  </property>
  <property fmtid="{D5CDD505-2E9C-101B-9397-08002B2CF9AE}" pid="5" name="PROOV2">
    <vt:lpwstr/>
  </property>
  <property fmtid="{D5CDD505-2E9C-101B-9397-08002B2CF9AE}" pid="6" name="ContentTypeId">
    <vt:lpwstr>0x01010040C1E66C1C12A5448E2DE15E59C4812C</vt:lpwstr>
  </property>
  <property fmtid="{D5CDD505-2E9C-101B-9397-08002B2CF9AE}" pid="7" name="xd_Signature">
    <vt:bool>false</vt:bool>
  </property>
  <property fmtid="{D5CDD505-2E9C-101B-9397-08002B2CF9AE}" pid="8" name="xd_ProgID">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y fmtid="{D5CDD505-2E9C-101B-9397-08002B2CF9AE}" pid="13" name="MediaServiceImageTags">
    <vt:lpwstr/>
  </property>
  <property fmtid="{D5CDD505-2E9C-101B-9397-08002B2CF9AE}" pid="14" name="_dlc_DocIdItemGuid">
    <vt:lpwstr>59d6c0c9-0e63-41fd-8cda-3846eedb6751</vt:lpwstr>
  </property>
</Properties>
</file>